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время">Лист2!$N$2:$N$29</definedName>
    <definedName name="другое">Лист2!$I$2:$I$10</definedName>
    <definedName name="колво">Лист2!$M$2:$M$21</definedName>
    <definedName name="комп">Лист2!$L$2:$L$5</definedName>
    <definedName name="кондер">Лист2!$F$2:$F$6</definedName>
    <definedName name="котел">Лист2!$B$2:$B$7</definedName>
    <definedName name="лампы">Лист2!$G$2:$G$5</definedName>
    <definedName name="напряжение">Лист2!$O$2:$O$4</definedName>
    <definedName name="насос">Лист2!$C$2:$C$12</definedName>
    <definedName name="солнце">Лист2!$R$2:$R$6</definedName>
    <definedName name="стиралка">Лист2!$K$2:$K$5</definedName>
    <definedName name="телевизор">Лист2!$E$2:$E$4</definedName>
    <definedName name="утюг">Лист2!$J$2:$J$4</definedName>
    <definedName name="фэм">Лист2!$Q$2:$Q$9</definedName>
    <definedName name="холодильник">Лист2!$D$2:$D$8</definedName>
    <definedName name="чайник">Лист2!$H$2:$H$4</definedName>
    <definedName name="часы">Лист2!$P$2:$P$8</definedName>
  </definedNames>
  <calcPr calcId="125725"/>
</workbook>
</file>

<file path=xl/calcChain.xml><?xml version="1.0" encoding="utf-8"?>
<calcChain xmlns="http://schemas.openxmlformats.org/spreadsheetml/2006/main">
  <c r="D6" i="1"/>
  <c r="D3"/>
  <c r="D4"/>
  <c r="D5"/>
  <c r="D7"/>
  <c r="D8"/>
  <c r="D9"/>
  <c r="D10"/>
  <c r="D11"/>
  <c r="D12"/>
  <c r="D13"/>
  <c r="D14"/>
  <c r="D15"/>
  <c r="D2"/>
  <c r="G4"/>
  <c r="G5"/>
  <c r="K2" l="1"/>
  <c r="J2"/>
  <c r="G15"/>
  <c r="G14"/>
  <c r="G13"/>
  <c r="G12"/>
  <c r="G11"/>
  <c r="G10"/>
  <c r="G9"/>
  <c r="G8"/>
  <c r="G7"/>
  <c r="G6"/>
  <c r="G3"/>
  <c r="G2"/>
  <c r="I2" l="1"/>
  <c r="K15" s="1"/>
  <c r="K8" l="1"/>
  <c r="K9"/>
  <c r="K10"/>
  <c r="K11"/>
</calcChain>
</file>

<file path=xl/sharedStrings.xml><?xml version="1.0" encoding="utf-8"?>
<sst xmlns="http://schemas.openxmlformats.org/spreadsheetml/2006/main" count="35" uniqueCount="35">
  <si>
    <t>№</t>
  </si>
  <si>
    <t>Потребитель</t>
  </si>
  <si>
    <t>Мощность, Вт</t>
  </si>
  <si>
    <t>Пусковая мощность, Вт</t>
  </si>
  <si>
    <t>Кол-во</t>
  </si>
  <si>
    <t>Время работы в сутки, ч</t>
  </si>
  <si>
    <t>Суточное потребление, Вт*ч/сутки</t>
  </si>
  <si>
    <t>Общее суточное потребление, Вт*ч/сутки</t>
  </si>
  <si>
    <t>Общая мощность приборов, Вт</t>
  </si>
  <si>
    <t>Общая пусковая мощность, Вт</t>
  </si>
  <si>
    <t>Холодильник</t>
  </si>
  <si>
    <t>LCD-телевизор</t>
  </si>
  <si>
    <t>Погружной насос</t>
  </si>
  <si>
    <t>Кондиционер</t>
  </si>
  <si>
    <t>Освещение</t>
  </si>
  <si>
    <t>Видеонаблюдение</t>
  </si>
  <si>
    <t>Подбор солнечных модулей:</t>
  </si>
  <si>
    <t>Кол-во солнечных часов в сутки</t>
  </si>
  <si>
    <t>Необходимое кол-во ФЭМ</t>
  </si>
  <si>
    <t>Мощность одного ФЭМ, Вт</t>
  </si>
  <si>
    <t>Подбор АКБ:</t>
  </si>
  <si>
    <t>Вольтаж системы, В</t>
  </si>
  <si>
    <t>Необходимая емкость, А*ч (при DoD 100%)</t>
  </si>
  <si>
    <t>*При подборе АКБ, не забываем, что разряжать АКБ на 100% не желательно, поэтому лучше брать 2-ух кратный запас по емкости (DoD 50%)</t>
  </si>
  <si>
    <t>Подбор инвертора:</t>
  </si>
  <si>
    <t>Инвертор выбирается исходя из Общей мощности приборов, это должен быть его номинал. Пусковую мощность он должен поддерживать кратковременно (мин 5 сек) - это перегрузочная способность инвертора.</t>
  </si>
  <si>
    <t>Стиральная машина</t>
  </si>
  <si>
    <t>Компьютер</t>
  </si>
  <si>
    <t>Утюг</t>
  </si>
  <si>
    <t>Электрический чайник</t>
  </si>
  <si>
    <t>Необходимое время автономии, часов</t>
  </si>
  <si>
    <t>Электропривод ворота</t>
  </si>
  <si>
    <t>Другое</t>
  </si>
  <si>
    <t>Газовый котел отопления</t>
  </si>
  <si>
    <t>Пылесос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</si>
</sst>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J9" sqref="J9"/>
    </sheetView>
  </sheetViews>
  <sheetFormatPr defaultRowHeight="15"/>
  <cols>
    <col min="1" max="1" width="3.7109375" customWidth="1"/>
    <col min="2" max="2" width="34.7109375" customWidth="1"/>
    <col min="3" max="3" width="18.7109375" customWidth="1"/>
    <col min="4" max="4" width="23" customWidth="1"/>
    <col min="5" max="5" width="7.85546875" customWidth="1"/>
    <col min="6" max="6" width="13" customWidth="1"/>
    <col min="7" max="7" width="20.42578125" customWidth="1"/>
    <col min="8" max="8" width="9.140625" style="4"/>
    <col min="9" max="9" width="34.7109375" customWidth="1"/>
    <col min="10" max="10" width="31.28515625" customWidth="1"/>
    <col min="11" max="11" width="29.85546875" customWidth="1"/>
  </cols>
  <sheetData>
    <row r="1" spans="1:12" ht="4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3"/>
      <c r="I1" s="7" t="s">
        <v>7</v>
      </c>
      <c r="J1" s="7" t="s">
        <v>8</v>
      </c>
      <c r="K1" s="7" t="s">
        <v>9</v>
      </c>
      <c r="L1" s="1"/>
    </row>
    <row r="2" spans="1:12">
      <c r="A2" s="8">
        <v>1</v>
      </c>
      <c r="B2" s="5" t="s">
        <v>10</v>
      </c>
      <c r="C2" s="8">
        <v>300</v>
      </c>
      <c r="D2" s="8">
        <f>C2*Лист2!$A$4</f>
        <v>450</v>
      </c>
      <c r="E2" s="8">
        <v>0</v>
      </c>
      <c r="F2" s="8">
        <v>7</v>
      </c>
      <c r="G2" s="8">
        <f t="shared" ref="G2:G15" si="0">C2*E2*F2</f>
        <v>0</v>
      </c>
      <c r="I2" s="23">
        <f>SUM(G2:G16)</f>
        <v>0</v>
      </c>
      <c r="J2" s="23">
        <f>C2*E2+C3*E3+C4*E4+C5*E5+C6*E6+C7*E7+C8*E8+C9*E9+C10*E10+C11*E11+C12*E12+C13*E13+C14*E14+C15*E15+C16*E16</f>
        <v>0</v>
      </c>
      <c r="K2" s="23">
        <f>D2*E2+D3*E3+D4*E4+D5*E5+D6*E6+D7*E7+D8*E8+D9*E9+D10*E10+D11*E11+D12*E12+D13*E13+D14*E14+D15*E15+D16*E16</f>
        <v>0</v>
      </c>
    </row>
    <row r="3" spans="1:12">
      <c r="A3" s="8">
        <v>2</v>
      </c>
      <c r="B3" s="5" t="s">
        <v>11</v>
      </c>
      <c r="C3" s="8">
        <v>150</v>
      </c>
      <c r="D3" s="8">
        <f>C3*Лист2!$A$4</f>
        <v>225</v>
      </c>
      <c r="E3" s="8">
        <v>0</v>
      </c>
      <c r="F3" s="8">
        <v>4</v>
      </c>
      <c r="G3" s="8">
        <f t="shared" si="0"/>
        <v>0</v>
      </c>
      <c r="I3" s="23"/>
      <c r="J3" s="23"/>
      <c r="K3" s="23"/>
    </row>
    <row r="4" spans="1:12">
      <c r="A4" s="8">
        <v>3</v>
      </c>
      <c r="B4" s="5" t="s">
        <v>12</v>
      </c>
      <c r="C4" s="8">
        <v>500</v>
      </c>
      <c r="D4" s="8">
        <f>C4*Лист2!$A$4</f>
        <v>750</v>
      </c>
      <c r="E4" s="8">
        <v>0</v>
      </c>
      <c r="F4" s="8">
        <v>2</v>
      </c>
      <c r="G4" s="8">
        <f t="shared" si="0"/>
        <v>0</v>
      </c>
      <c r="I4" s="23"/>
      <c r="J4" s="23"/>
      <c r="K4" s="23"/>
    </row>
    <row r="5" spans="1:12">
      <c r="A5" s="8">
        <v>4</v>
      </c>
      <c r="B5" s="5" t="s">
        <v>13</v>
      </c>
      <c r="C5" s="8">
        <v>1500</v>
      </c>
      <c r="D5" s="8">
        <f>C5*Лист2!$A$4</f>
        <v>2250</v>
      </c>
      <c r="E5" s="8">
        <v>0</v>
      </c>
      <c r="F5" s="8">
        <v>2</v>
      </c>
      <c r="G5" s="8">
        <f t="shared" si="0"/>
        <v>0</v>
      </c>
    </row>
    <row r="6" spans="1:12" ht="15.75">
      <c r="A6" s="8">
        <v>5</v>
      </c>
      <c r="B6" s="5" t="s">
        <v>14</v>
      </c>
      <c r="C6" s="8">
        <v>20</v>
      </c>
      <c r="D6" s="8">
        <f>C6</f>
        <v>20</v>
      </c>
      <c r="E6" s="8">
        <v>0</v>
      </c>
      <c r="F6" s="8">
        <v>6</v>
      </c>
      <c r="G6" s="8">
        <f t="shared" si="0"/>
        <v>0</v>
      </c>
      <c r="I6" s="21" t="s">
        <v>16</v>
      </c>
      <c r="J6" s="21"/>
      <c r="K6" s="21"/>
    </row>
    <row r="7" spans="1:12">
      <c r="A7" s="8">
        <v>6</v>
      </c>
      <c r="B7" s="5" t="s">
        <v>15</v>
      </c>
      <c r="C7" s="8">
        <v>50</v>
      </c>
      <c r="D7" s="8">
        <f>C7*Лист2!$A$4</f>
        <v>75</v>
      </c>
      <c r="E7" s="8">
        <v>0</v>
      </c>
      <c r="F7" s="8">
        <v>24</v>
      </c>
      <c r="G7" s="8">
        <f t="shared" si="0"/>
        <v>0</v>
      </c>
      <c r="I7" s="9" t="s">
        <v>19</v>
      </c>
      <c r="J7" s="9" t="s">
        <v>17</v>
      </c>
      <c r="K7" s="9" t="s">
        <v>18</v>
      </c>
    </row>
    <row r="8" spans="1:12" ht="15.75">
      <c r="A8" s="8">
        <v>7</v>
      </c>
      <c r="B8" s="5" t="s">
        <v>34</v>
      </c>
      <c r="C8" s="8">
        <v>1000</v>
      </c>
      <c r="D8" s="8">
        <f>C8*Лист2!$A$4</f>
        <v>1500</v>
      </c>
      <c r="E8" s="8">
        <v>0</v>
      </c>
      <c r="F8" s="8">
        <v>0.2</v>
      </c>
      <c r="G8" s="8">
        <f t="shared" si="0"/>
        <v>0</v>
      </c>
      <c r="I8" s="11">
        <v>125</v>
      </c>
      <c r="J8" s="11">
        <v>6</v>
      </c>
      <c r="K8" s="12">
        <f>I2/J8/I8</f>
        <v>0</v>
      </c>
    </row>
    <row r="9" spans="1:12" ht="15.75">
      <c r="A9" s="8">
        <v>8</v>
      </c>
      <c r="B9" s="5" t="s">
        <v>26</v>
      </c>
      <c r="C9" s="8">
        <v>1500</v>
      </c>
      <c r="D9" s="8">
        <f>C9*Лист2!$A$4</f>
        <v>2250</v>
      </c>
      <c r="E9" s="8">
        <v>0</v>
      </c>
      <c r="F9" s="8">
        <v>1</v>
      </c>
      <c r="G9" s="8">
        <f t="shared" si="0"/>
        <v>0</v>
      </c>
      <c r="I9" s="11">
        <v>200</v>
      </c>
      <c r="J9" s="11">
        <v>6</v>
      </c>
      <c r="K9" s="12">
        <f>I2/J9/I9</f>
        <v>0</v>
      </c>
    </row>
    <row r="10" spans="1:12" ht="15.75">
      <c r="A10" s="8">
        <v>9</v>
      </c>
      <c r="B10" s="5" t="s">
        <v>27</v>
      </c>
      <c r="C10" s="8">
        <v>150</v>
      </c>
      <c r="D10" s="8">
        <f>C10*Лист2!$A$4</f>
        <v>225</v>
      </c>
      <c r="E10" s="8">
        <v>0</v>
      </c>
      <c r="F10" s="8">
        <v>5</v>
      </c>
      <c r="G10" s="8">
        <f t="shared" si="0"/>
        <v>0</v>
      </c>
      <c r="I10" s="11">
        <v>250</v>
      </c>
      <c r="J10" s="11">
        <v>6</v>
      </c>
      <c r="K10" s="12">
        <f>I2/J10/I10</f>
        <v>0</v>
      </c>
    </row>
    <row r="11" spans="1:12" ht="15.75">
      <c r="A11" s="8">
        <v>10</v>
      </c>
      <c r="B11" s="5" t="s">
        <v>33</v>
      </c>
      <c r="C11" s="8">
        <v>150</v>
      </c>
      <c r="D11" s="8">
        <f>C11*Лист2!$A$4</f>
        <v>225</v>
      </c>
      <c r="E11" s="8">
        <v>0</v>
      </c>
      <c r="F11" s="8">
        <v>24</v>
      </c>
      <c r="G11" s="8">
        <f t="shared" si="0"/>
        <v>0</v>
      </c>
      <c r="I11" s="11">
        <v>300</v>
      </c>
      <c r="J11" s="11">
        <v>6</v>
      </c>
      <c r="K11" s="12">
        <f>I2/J11/I11</f>
        <v>0</v>
      </c>
    </row>
    <row r="12" spans="1:12">
      <c r="A12" s="8">
        <v>11</v>
      </c>
      <c r="B12" s="5" t="s">
        <v>28</v>
      </c>
      <c r="C12" s="8">
        <v>1000</v>
      </c>
      <c r="D12" s="8">
        <f>C12*Лист2!$A$4</f>
        <v>1500</v>
      </c>
      <c r="E12" s="8">
        <v>0</v>
      </c>
      <c r="F12" s="8">
        <v>0.2</v>
      </c>
      <c r="G12" s="8">
        <f t="shared" si="0"/>
        <v>0</v>
      </c>
    </row>
    <row r="13" spans="1:12" ht="15.75">
      <c r="A13" s="8">
        <v>12</v>
      </c>
      <c r="B13" s="5" t="s">
        <v>29</v>
      </c>
      <c r="C13" s="8">
        <v>1500</v>
      </c>
      <c r="D13" s="8">
        <f>C13*Лист2!$A$4</f>
        <v>2250</v>
      </c>
      <c r="E13" s="8">
        <v>0</v>
      </c>
      <c r="F13" s="8">
        <v>0.2</v>
      </c>
      <c r="G13" s="8">
        <f t="shared" si="0"/>
        <v>0</v>
      </c>
      <c r="I13" s="21" t="s">
        <v>20</v>
      </c>
      <c r="J13" s="21"/>
      <c r="K13" s="21"/>
    </row>
    <row r="14" spans="1:12" ht="30">
      <c r="A14" s="13">
        <v>13</v>
      </c>
      <c r="B14" s="14" t="s">
        <v>31</v>
      </c>
      <c r="C14" s="13">
        <v>250</v>
      </c>
      <c r="D14" s="13">
        <f>C14*Лист2!$A$4</f>
        <v>375</v>
      </c>
      <c r="E14" s="13">
        <v>0</v>
      </c>
      <c r="F14" s="13">
        <v>0.1</v>
      </c>
      <c r="G14" s="13">
        <f t="shared" si="0"/>
        <v>0</v>
      </c>
      <c r="I14" s="10" t="s">
        <v>30</v>
      </c>
      <c r="J14" s="10" t="s">
        <v>21</v>
      </c>
      <c r="K14" s="10" t="s">
        <v>22</v>
      </c>
    </row>
    <row r="15" spans="1:12" ht="15.75">
      <c r="A15" s="15">
        <v>14</v>
      </c>
      <c r="B15" s="16" t="s">
        <v>32</v>
      </c>
      <c r="C15" s="15">
        <v>0</v>
      </c>
      <c r="D15" s="15">
        <f>C15*Лист2!$A$4</f>
        <v>0</v>
      </c>
      <c r="E15" s="8">
        <v>0</v>
      </c>
      <c r="F15" s="8"/>
      <c r="G15" s="15">
        <f t="shared" si="0"/>
        <v>0</v>
      </c>
      <c r="I15" s="11">
        <v>24</v>
      </c>
      <c r="J15" s="11">
        <v>48</v>
      </c>
      <c r="K15" s="12">
        <f>I2*(I15/24)/J15</f>
        <v>0</v>
      </c>
    </row>
    <row r="16" spans="1:12" ht="31.5" customHeight="1">
      <c r="A16" s="17"/>
      <c r="B16" s="18"/>
      <c r="C16" s="17"/>
      <c r="D16" s="19"/>
      <c r="E16" s="17"/>
      <c r="F16" s="17"/>
      <c r="G16" s="17"/>
      <c r="I16" s="20" t="s">
        <v>23</v>
      </c>
      <c r="J16" s="20"/>
      <c r="K16" s="20"/>
    </row>
    <row r="17" spans="1:11">
      <c r="A17" s="2"/>
      <c r="B17" s="2"/>
      <c r="C17" s="2"/>
      <c r="D17" s="2"/>
      <c r="E17" s="2"/>
      <c r="F17" s="2"/>
      <c r="G17" s="2"/>
    </row>
    <row r="18" spans="1:11" ht="15.75">
      <c r="A18" s="2"/>
      <c r="B18" s="2"/>
      <c r="C18" s="2"/>
      <c r="D18" s="2"/>
      <c r="E18" s="2"/>
      <c r="F18" s="2"/>
      <c r="G18" s="2"/>
      <c r="I18" s="21" t="s">
        <v>24</v>
      </c>
      <c r="J18" s="21"/>
      <c r="K18" s="21"/>
    </row>
    <row r="19" spans="1:11">
      <c r="A19" s="2"/>
      <c r="B19" s="2"/>
      <c r="C19" s="2"/>
      <c r="D19" s="2"/>
      <c r="E19" s="2"/>
      <c r="F19" s="2"/>
      <c r="G19" s="2"/>
      <c r="I19" s="22" t="s">
        <v>25</v>
      </c>
      <c r="J19" s="22"/>
      <c r="K19" s="22"/>
    </row>
    <row r="20" spans="1:11" ht="39" customHeight="1">
      <c r="A20" s="2"/>
      <c r="B20" s="2"/>
      <c r="C20" s="2"/>
      <c r="D20" s="2"/>
      <c r="E20" s="2"/>
      <c r="F20" s="2"/>
      <c r="G20" s="2"/>
      <c r="I20" s="22"/>
      <c r="J20" s="22"/>
      <c r="K20" s="22"/>
    </row>
    <row r="21" spans="1:11">
      <c r="A21" s="2"/>
      <c r="B21" s="2"/>
      <c r="C21" s="2"/>
      <c r="D21" s="2"/>
      <c r="E21" s="2"/>
      <c r="F21" s="2"/>
      <c r="G21" s="2"/>
    </row>
    <row r="22" spans="1:11">
      <c r="A22" s="2"/>
      <c r="B22" s="2"/>
      <c r="C22" s="2"/>
      <c r="D22" s="2"/>
      <c r="E22" s="2"/>
      <c r="F22" s="2"/>
      <c r="G22" s="2"/>
    </row>
    <row r="23" spans="1:11">
      <c r="A23" s="2"/>
      <c r="B23" s="2"/>
      <c r="C23" s="2"/>
      <c r="D23" s="2"/>
      <c r="E23" s="2"/>
      <c r="F23" s="2"/>
      <c r="G23" s="2"/>
    </row>
    <row r="24" spans="1:11">
      <c r="A24" s="2"/>
      <c r="B24" s="2"/>
      <c r="C24" s="2"/>
      <c r="D24" s="2"/>
      <c r="E24" s="2"/>
      <c r="F24" s="2"/>
      <c r="G24" s="2"/>
    </row>
    <row r="25" spans="1:11">
      <c r="A25" s="2"/>
      <c r="B25" s="2"/>
      <c r="C25" s="2"/>
      <c r="D25" s="2"/>
      <c r="E25" s="2"/>
      <c r="F25" s="2"/>
      <c r="G25" s="2"/>
    </row>
    <row r="26" spans="1:11">
      <c r="A26" s="2"/>
      <c r="B26" s="2"/>
      <c r="C26" s="2"/>
      <c r="D26" s="2"/>
      <c r="E26" s="2"/>
      <c r="F26" s="2"/>
      <c r="G26" s="2"/>
    </row>
    <row r="27" spans="1:11">
      <c r="A27" s="2"/>
      <c r="B27" s="2"/>
      <c r="C27" s="2"/>
      <c r="D27" s="2"/>
      <c r="E27" s="2"/>
      <c r="F27" s="2"/>
      <c r="G27" s="2"/>
    </row>
  </sheetData>
  <mergeCells count="8">
    <mergeCell ref="I16:K16"/>
    <mergeCell ref="I18:K18"/>
    <mergeCell ref="I19:K20"/>
    <mergeCell ref="I2:I4"/>
    <mergeCell ref="J2:J4"/>
    <mergeCell ref="K2:K4"/>
    <mergeCell ref="I6:K6"/>
    <mergeCell ref="I13:K13"/>
  </mergeCells>
  <dataValidations count="17">
    <dataValidation type="list" allowBlank="1" showInputMessage="1" showErrorMessage="1" sqref="C11">
      <formula1>котел</formula1>
    </dataValidation>
    <dataValidation type="list" allowBlank="1" showInputMessage="1" showErrorMessage="1" sqref="C4">
      <formula1>насос</formula1>
    </dataValidation>
    <dataValidation type="list" allowBlank="1" showInputMessage="1" showErrorMessage="1" sqref="C2">
      <formula1>холодильник</formula1>
    </dataValidation>
    <dataValidation type="list" allowBlank="1" showInputMessage="1" showErrorMessage="1" sqref="C3">
      <formula1>телевизор</formula1>
    </dataValidation>
    <dataValidation type="list" allowBlank="1" showInputMessage="1" showErrorMessage="1" sqref="C5">
      <formula1>кондер</formula1>
    </dataValidation>
    <dataValidation type="list" allowBlank="1" showInputMessage="1" showErrorMessage="1" sqref="C6">
      <formula1>лампы</formula1>
    </dataValidation>
    <dataValidation type="list" allowBlank="1" showInputMessage="1" showErrorMessage="1" sqref="C13">
      <formula1>чайник</formula1>
    </dataValidation>
    <dataValidation type="list" allowBlank="1" showInputMessage="1" showErrorMessage="1" sqref="C15">
      <formula1>другое</formula1>
    </dataValidation>
    <dataValidation type="list" allowBlank="1" showInputMessage="1" showErrorMessage="1" sqref="C12 C8">
      <formula1>утюг</formula1>
    </dataValidation>
    <dataValidation type="list" allowBlank="1" showInputMessage="1" showErrorMessage="1" sqref="C9">
      <formula1>стиралка</formula1>
    </dataValidation>
    <dataValidation type="list" allowBlank="1" showInputMessage="1" showErrorMessage="1" sqref="C10">
      <formula1>комп</formula1>
    </dataValidation>
    <dataValidation type="list" allowBlank="1" showInputMessage="1" showErrorMessage="1" sqref="E2:E15">
      <formula1>колво</formula1>
    </dataValidation>
    <dataValidation type="list" allowBlank="1" showInputMessage="1" showErrorMessage="1" sqref="F2:F15">
      <formula1>время</formula1>
    </dataValidation>
    <dataValidation type="list" allowBlank="1" showInputMessage="1" showErrorMessage="1" sqref="J15">
      <formula1>напряжение</formula1>
    </dataValidation>
    <dataValidation type="list" allowBlank="1" showInputMessage="1" showErrorMessage="1" sqref="I15">
      <formula1>часы</formula1>
    </dataValidation>
    <dataValidation type="list" allowBlank="1" showInputMessage="1" showErrorMessage="1" sqref="I8:I11">
      <formula1>фэм</formula1>
    </dataValidation>
    <dataValidation type="list" allowBlank="1" showInputMessage="1" showErrorMessage="1" sqref="J8:J11">
      <formula1>солнце</formula1>
    </dataValidation>
  </dataValidations>
  <pageMargins left="0.7" right="0.7" top="0.75" bottom="0.75" header="0.3" footer="0.3"/>
  <pageSetup paperSize="9" orientation="portrait" horizontalDpi="1200" verticalDpi="1200" r:id="rId1"/>
  <ignoredErrors>
    <ignoredError sqref="D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R2" sqref="R2:R6"/>
    </sheetView>
  </sheetViews>
  <sheetFormatPr defaultRowHeight="15"/>
  <sheetData>
    <row r="1" spans="1:18">
      <c r="M1">
        <v>0</v>
      </c>
    </row>
    <row r="2" spans="1:18">
      <c r="B2">
        <v>50</v>
      </c>
      <c r="C2">
        <v>500</v>
      </c>
      <c r="D2">
        <v>150</v>
      </c>
      <c r="E2">
        <v>150</v>
      </c>
      <c r="F2">
        <v>900</v>
      </c>
      <c r="G2">
        <v>11</v>
      </c>
      <c r="H2">
        <v>1500</v>
      </c>
      <c r="I2">
        <v>100</v>
      </c>
      <c r="J2">
        <v>1000</v>
      </c>
      <c r="K2">
        <v>1500</v>
      </c>
      <c r="L2">
        <v>50</v>
      </c>
      <c r="M2">
        <v>0</v>
      </c>
      <c r="N2">
        <v>0.1</v>
      </c>
      <c r="O2">
        <v>12</v>
      </c>
      <c r="P2">
        <v>2</v>
      </c>
      <c r="Q2">
        <v>100</v>
      </c>
      <c r="R2">
        <v>2</v>
      </c>
    </row>
    <row r="3" spans="1:18">
      <c r="B3">
        <v>100</v>
      </c>
      <c r="C3">
        <v>600</v>
      </c>
      <c r="D3">
        <v>200</v>
      </c>
      <c r="E3">
        <v>300</v>
      </c>
      <c r="F3">
        <v>1100</v>
      </c>
      <c r="G3">
        <v>20</v>
      </c>
      <c r="H3">
        <v>2000</v>
      </c>
      <c r="I3">
        <v>200</v>
      </c>
      <c r="J3">
        <v>1500</v>
      </c>
      <c r="K3">
        <v>2000</v>
      </c>
      <c r="L3">
        <v>100</v>
      </c>
      <c r="M3">
        <v>1</v>
      </c>
      <c r="N3">
        <v>0.2</v>
      </c>
      <c r="O3">
        <v>24</v>
      </c>
      <c r="P3">
        <v>4</v>
      </c>
      <c r="Q3">
        <v>125</v>
      </c>
      <c r="R3">
        <v>4</v>
      </c>
    </row>
    <row r="4" spans="1:18">
      <c r="A4">
        <v>1.5</v>
      </c>
      <c r="B4">
        <v>150</v>
      </c>
      <c r="C4">
        <v>700</v>
      </c>
      <c r="D4">
        <v>250</v>
      </c>
      <c r="E4">
        <v>450</v>
      </c>
      <c r="F4">
        <v>1500</v>
      </c>
      <c r="G4">
        <v>30</v>
      </c>
      <c r="H4">
        <v>2500</v>
      </c>
      <c r="I4">
        <v>400</v>
      </c>
      <c r="J4">
        <v>2000</v>
      </c>
      <c r="K4">
        <v>2500</v>
      </c>
      <c r="L4">
        <v>150</v>
      </c>
      <c r="M4">
        <v>2</v>
      </c>
      <c r="N4">
        <v>0.5</v>
      </c>
      <c r="O4">
        <v>48</v>
      </c>
      <c r="P4">
        <v>6</v>
      </c>
      <c r="Q4">
        <v>150</v>
      </c>
      <c r="R4">
        <v>5</v>
      </c>
    </row>
    <row r="5" spans="1:18">
      <c r="B5">
        <v>200</v>
      </c>
      <c r="C5">
        <v>800</v>
      </c>
      <c r="D5">
        <v>300</v>
      </c>
      <c r="F5">
        <v>2000</v>
      </c>
      <c r="G5">
        <v>40</v>
      </c>
      <c r="I5">
        <v>600</v>
      </c>
      <c r="K5">
        <v>3000</v>
      </c>
      <c r="L5">
        <v>200</v>
      </c>
      <c r="M5">
        <v>3</v>
      </c>
      <c r="N5">
        <v>1</v>
      </c>
      <c r="P5">
        <v>8</v>
      </c>
      <c r="Q5">
        <v>200</v>
      </c>
      <c r="R5">
        <v>6</v>
      </c>
    </row>
    <row r="6" spans="1:18">
      <c r="B6">
        <v>250</v>
      </c>
      <c r="C6">
        <v>900</v>
      </c>
      <c r="D6">
        <v>350</v>
      </c>
      <c r="F6">
        <v>2500</v>
      </c>
      <c r="I6">
        <v>800</v>
      </c>
      <c r="M6">
        <v>4</v>
      </c>
      <c r="N6">
        <v>1.5</v>
      </c>
      <c r="P6">
        <v>12</v>
      </c>
      <c r="Q6">
        <v>235</v>
      </c>
      <c r="R6">
        <v>8</v>
      </c>
    </row>
    <row r="7" spans="1:18">
      <c r="B7">
        <v>300</v>
      </c>
      <c r="C7">
        <v>1000</v>
      </c>
      <c r="D7">
        <v>400</v>
      </c>
      <c r="I7">
        <v>1000</v>
      </c>
      <c r="M7">
        <v>5</v>
      </c>
      <c r="N7">
        <v>2</v>
      </c>
      <c r="P7">
        <v>24</v>
      </c>
      <c r="Q7">
        <v>250</v>
      </c>
    </row>
    <row r="8" spans="1:18">
      <c r="C8">
        <v>1100</v>
      </c>
      <c r="D8">
        <v>450</v>
      </c>
      <c r="I8">
        <v>1200</v>
      </c>
      <c r="M8">
        <v>6</v>
      </c>
      <c r="N8">
        <v>3</v>
      </c>
      <c r="P8">
        <v>48</v>
      </c>
      <c r="Q8">
        <v>300</v>
      </c>
    </row>
    <row r="9" spans="1:18">
      <c r="C9">
        <v>1200</v>
      </c>
      <c r="I9">
        <v>1500</v>
      </c>
      <c r="M9">
        <v>7</v>
      </c>
      <c r="N9">
        <v>4</v>
      </c>
      <c r="Q9">
        <v>310</v>
      </c>
    </row>
    <row r="10" spans="1:18">
      <c r="C10">
        <v>1300</v>
      </c>
      <c r="I10">
        <v>2000</v>
      </c>
      <c r="M10">
        <v>8</v>
      </c>
      <c r="N10">
        <v>5</v>
      </c>
    </row>
    <row r="11" spans="1:18">
      <c r="C11">
        <v>1400</v>
      </c>
      <c r="M11">
        <v>9</v>
      </c>
      <c r="N11">
        <v>6</v>
      </c>
    </row>
    <row r="12" spans="1:18">
      <c r="C12">
        <v>1500</v>
      </c>
      <c r="M12">
        <v>10</v>
      </c>
      <c r="N12">
        <v>7</v>
      </c>
    </row>
    <row r="13" spans="1:18">
      <c r="M13">
        <v>11</v>
      </c>
      <c r="N13">
        <v>8</v>
      </c>
    </row>
    <row r="14" spans="1:18">
      <c r="M14">
        <v>12</v>
      </c>
      <c r="N14">
        <v>9</v>
      </c>
    </row>
    <row r="15" spans="1:18">
      <c r="M15">
        <v>13</v>
      </c>
      <c r="N15">
        <v>10</v>
      </c>
    </row>
    <row r="16" spans="1:18">
      <c r="M16">
        <v>14</v>
      </c>
      <c r="N16">
        <v>11</v>
      </c>
    </row>
    <row r="17" spans="13:14">
      <c r="M17">
        <v>15</v>
      </c>
      <c r="N17">
        <v>12</v>
      </c>
    </row>
    <row r="18" spans="13:14">
      <c r="M18">
        <v>16</v>
      </c>
      <c r="N18">
        <v>13</v>
      </c>
    </row>
    <row r="19" spans="13:14">
      <c r="M19">
        <v>17</v>
      </c>
      <c r="N19">
        <v>14</v>
      </c>
    </row>
    <row r="20" spans="13:14">
      <c r="M20">
        <v>18</v>
      </c>
      <c r="N20">
        <v>15</v>
      </c>
    </row>
    <row r="21" spans="13:14">
      <c r="M21">
        <v>19</v>
      </c>
      <c r="N21">
        <v>16</v>
      </c>
    </row>
    <row r="22" spans="13:14">
      <c r="N22">
        <v>17</v>
      </c>
    </row>
    <row r="23" spans="13:14">
      <c r="N23">
        <v>18</v>
      </c>
    </row>
    <row r="24" spans="13:14">
      <c r="N24">
        <v>19</v>
      </c>
    </row>
    <row r="25" spans="13:14">
      <c r="N25">
        <v>20</v>
      </c>
    </row>
    <row r="26" spans="13:14">
      <c r="N26">
        <v>21</v>
      </c>
    </row>
    <row r="27" spans="13:14">
      <c r="N27">
        <v>22</v>
      </c>
    </row>
    <row r="28" spans="13:14">
      <c r="N28">
        <v>23</v>
      </c>
    </row>
    <row r="29" spans="13:14">
      <c r="N29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17</vt:i4>
      </vt:variant>
    </vt:vector>
  </HeadingPairs>
  <TitlesOfParts>
    <vt:vector size="20" baseType="lpstr">
      <vt:lpstr>Лист1</vt:lpstr>
      <vt:lpstr>Лист2</vt:lpstr>
      <vt:lpstr>Лист3</vt:lpstr>
      <vt:lpstr>время</vt:lpstr>
      <vt:lpstr>другое</vt:lpstr>
      <vt:lpstr>колво</vt:lpstr>
      <vt:lpstr>комп</vt:lpstr>
      <vt:lpstr>кондер</vt:lpstr>
      <vt:lpstr>котел</vt:lpstr>
      <vt:lpstr>лампы</vt:lpstr>
      <vt:lpstr>напряжение</vt:lpstr>
      <vt:lpstr>насос</vt:lpstr>
      <vt:lpstr>солнце</vt:lpstr>
      <vt:lpstr>стиралка</vt:lpstr>
      <vt:lpstr>телевизор</vt:lpstr>
      <vt:lpstr>утюг</vt:lpstr>
      <vt:lpstr>фэм</vt:lpstr>
      <vt:lpstr>холодильник</vt:lpstr>
      <vt:lpstr>чайник</vt:lpstr>
      <vt:lpstr>часы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user512</dc:creator>
  <cp:lastModifiedBy>АЛЬТЭКО</cp:lastModifiedBy>
  <dcterms:created xsi:type="dcterms:W3CDTF">2014-06-17T04:24:38Z</dcterms:created>
  <dcterms:modified xsi:type="dcterms:W3CDTF">2017-01-31T11:05:07Z</dcterms:modified>
</cp:coreProperties>
</file>